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Greenleaf\Desktop\"/>
    </mc:Choice>
  </mc:AlternateContent>
  <xr:revisionPtr revIDLastSave="0" documentId="8_{429A85E3-D7FF-496C-B929-0348CF557287}" xr6:coauthVersionLast="45" xr6:coauthVersionMax="45" xr10:uidLastSave="{00000000-0000-0000-0000-000000000000}"/>
  <bookViews>
    <workbookView xWindow="-120" yWindow="-120" windowWidth="20730" windowHeight="11160" xr2:uid="{0FF0C3EA-D74B-49DA-B1EF-DFB4FD8F03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1" l="1"/>
  <c r="E4" i="1"/>
  <c r="E25" i="1"/>
  <c r="C56" i="1"/>
  <c r="B56" i="1"/>
  <c r="E10" i="1"/>
  <c r="J42" i="1"/>
  <c r="J40" i="1"/>
  <c r="J41" i="1"/>
  <c r="J38" i="1"/>
  <c r="J37" i="1"/>
  <c r="J36" i="1"/>
  <c r="J35" i="1"/>
  <c r="I43" i="1"/>
  <c r="H43" i="1"/>
  <c r="G43" i="1"/>
  <c r="F43" i="1"/>
  <c r="E43" i="1"/>
  <c r="D43" i="1"/>
  <c r="C43" i="1"/>
  <c r="B43" i="1"/>
  <c r="D57" i="1" s="1"/>
  <c r="D32" i="1"/>
  <c r="C32" i="1"/>
  <c r="B32" i="1"/>
  <c r="E28" i="1"/>
  <c r="E27" i="1"/>
  <c r="E26" i="1"/>
  <c r="E24" i="1"/>
  <c r="E9" i="1"/>
  <c r="D8" i="1"/>
  <c r="E8" i="1" s="1"/>
  <c r="D7" i="1"/>
  <c r="E7" i="1" s="1"/>
  <c r="C5" i="1"/>
  <c r="D5" i="1" s="1"/>
  <c r="C6" i="1" l="1"/>
  <c r="E32" i="1"/>
  <c r="J43" i="1"/>
  <c r="E5" i="1"/>
  <c r="D6" i="1" l="1"/>
  <c r="C15" i="1"/>
  <c r="M43" i="1"/>
  <c r="E6" i="1" l="1"/>
  <c r="E15" i="1" s="1"/>
  <c r="D15" i="1"/>
</calcChain>
</file>

<file path=xl/sharedStrings.xml><?xml version="1.0" encoding="utf-8"?>
<sst xmlns="http://schemas.openxmlformats.org/spreadsheetml/2006/main" count="56" uniqueCount="47">
  <si>
    <t>Snow Angels LLC.</t>
  </si>
  <si>
    <t>Item</t>
  </si>
  <si>
    <t>Cost</t>
  </si>
  <si>
    <t>Total per Month</t>
  </si>
  <si>
    <t>Over 6 Months</t>
  </si>
  <si>
    <t>Vehicle</t>
  </si>
  <si>
    <t xml:space="preserve">Materials </t>
  </si>
  <si>
    <t>Food/Drink/Desert</t>
  </si>
  <si>
    <t xml:space="preserve">Number of Items </t>
  </si>
  <si>
    <t>or days per month</t>
  </si>
  <si>
    <t>Labor</t>
  </si>
  <si>
    <t>50 people per day</t>
  </si>
  <si>
    <t>Cost @</t>
  </si>
  <si>
    <t>Misc. expenses</t>
  </si>
  <si>
    <t>Administrative costs</t>
  </si>
  <si>
    <t>Totals</t>
  </si>
  <si>
    <t xml:space="preserve">Joel's Expenses </t>
  </si>
  <si>
    <t>Sept.</t>
  </si>
  <si>
    <t xml:space="preserve">Oct. </t>
  </si>
  <si>
    <t>Nov.</t>
  </si>
  <si>
    <t>Joel's Expenses</t>
  </si>
  <si>
    <t>April</t>
  </si>
  <si>
    <t>May</t>
  </si>
  <si>
    <t>June</t>
  </si>
  <si>
    <t>July</t>
  </si>
  <si>
    <t>Aug.</t>
  </si>
  <si>
    <t>Oct.</t>
  </si>
  <si>
    <t>Apartment</t>
  </si>
  <si>
    <t>Travel</t>
  </si>
  <si>
    <t>Misc.</t>
  </si>
  <si>
    <t>Colorado</t>
  </si>
  <si>
    <t>Total</t>
  </si>
  <si>
    <t>12 months</t>
  </si>
  <si>
    <t>Cellular (monthly)</t>
  </si>
  <si>
    <t>Monthly expenses at Abandonrail Rd</t>
  </si>
  <si>
    <t>Mortgage</t>
  </si>
  <si>
    <t>Electric</t>
  </si>
  <si>
    <t>Propane</t>
  </si>
  <si>
    <t>Rev.</t>
  </si>
  <si>
    <t>S.S.</t>
  </si>
  <si>
    <t>Rent</t>
  </si>
  <si>
    <t>Margin</t>
  </si>
  <si>
    <t>Ecuador costs</t>
  </si>
  <si>
    <t xml:space="preserve">Monthly Personal </t>
  </si>
  <si>
    <t>Monthly Personal</t>
  </si>
  <si>
    <t>Health Ins. Joel</t>
  </si>
  <si>
    <t>Total for 8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</si>
</sst>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 val="singleAccounting"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44" fontId="0" fillId="0" borderId="0" xfId="1" applyFont="1"/>
    <xf numFmtId="44" fontId="5" fillId="0" borderId="0" xfId="1" applyFont="1"/>
    <xf numFmtId="0" fontId="6" fillId="0" borderId="0" xfId="0" applyFont="1"/>
    <xf numFmtId="44" fontId="2" fillId="0" borderId="0" xfId="0" applyNumberFormat="1" applyFont="1"/>
    <xf numFmtId="0" fontId="2" fillId="2" borderId="0" xfId="0" applyFont="1" applyFill="1"/>
    <xf numFmtId="44" fontId="13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44" fontId="2" fillId="2" borderId="0" xfId="1" applyFont="1" applyFill="1"/>
    <xf numFmtId="0" fontId="9" fillId="4" borderId="0" xfId="0" applyFont="1" applyFill="1"/>
    <xf numFmtId="0" fontId="8" fillId="4" borderId="0" xfId="0" applyFont="1" applyFill="1"/>
    <xf numFmtId="0" fontId="13" fillId="4" borderId="0" xfId="0" applyFont="1" applyFill="1"/>
    <xf numFmtId="0" fontId="7" fillId="5" borderId="0" xfId="0" applyFont="1" applyFill="1"/>
    <xf numFmtId="0" fontId="3" fillId="5" borderId="0" xfId="0" applyFont="1" applyFill="1"/>
    <xf numFmtId="0" fontId="0" fillId="5" borderId="0" xfId="0" applyFill="1"/>
    <xf numFmtId="0" fontId="10" fillId="6" borderId="0" xfId="0" applyFont="1" applyFill="1"/>
    <xf numFmtId="44" fontId="11" fillId="3" borderId="0" xfId="1" applyFont="1" applyFill="1"/>
    <xf numFmtId="0" fontId="11" fillId="3" borderId="0" xfId="0" applyFont="1" applyFill="1"/>
    <xf numFmtId="44" fontId="12" fillId="3" borderId="0" xfId="1" applyFont="1" applyFill="1"/>
    <xf numFmtId="44" fontId="11" fillId="3" borderId="0" xfId="1" applyNumberFormat="1" applyFont="1" applyFill="1"/>
    <xf numFmtId="0" fontId="14" fillId="4" borderId="0" xfId="0" applyFont="1" applyFill="1"/>
    <xf numFmtId="0" fontId="4" fillId="6" borderId="0" xfId="0" applyFont="1" applyFill="1"/>
    <xf numFmtId="44" fontId="4" fillId="6" borderId="0" xfId="1" applyFont="1" applyFill="1"/>
    <xf numFmtId="0" fontId="2" fillId="7" borderId="0" xfId="0" applyFont="1" applyFill="1"/>
    <xf numFmtId="0" fontId="0" fillId="8" borderId="0" xfId="0" applyFill="1"/>
    <xf numFmtId="44" fontId="0" fillId="8" borderId="0" xfId="1" applyFont="1" applyFill="1"/>
    <xf numFmtId="44" fontId="6" fillId="8" borderId="0" xfId="1" applyFont="1" applyFill="1"/>
    <xf numFmtId="44" fontId="2" fillId="7" borderId="0" xfId="1" applyFont="1" applyFill="1"/>
    <xf numFmtId="0" fontId="16" fillId="2" borderId="0" xfId="0" applyFont="1" applyFill="1"/>
    <xf numFmtId="44" fontId="15" fillId="2" borderId="0" xfId="0" applyNumberFormat="1" applyFont="1" applyFill="1"/>
    <xf numFmtId="0" fontId="17" fillId="9" borderId="0" xfId="0" applyFont="1" applyFill="1"/>
    <xf numFmtId="0" fontId="18" fillId="0" borderId="0" xfId="0" applyFont="1"/>
    <xf numFmtId="0" fontId="0" fillId="6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EDED-9286-4DDB-BEA9-441668C36411}">
  <dimension ref="A1:M57"/>
  <sheetViews>
    <sheetView tabSelected="1" workbookViewId="0">
      <selection activeCell="A5" sqref="A5"/>
    </sheetView>
  </sheetViews>
  <sheetFormatPr defaultRowHeight="15" x14ac:dyDescent="0.25"/>
  <cols>
    <col min="1" max="1" width="19" customWidth="1"/>
    <col min="2" max="3" width="17.7109375" customWidth="1"/>
    <col min="4" max="4" width="20.42578125" customWidth="1"/>
    <col min="5" max="5" width="18.5703125" customWidth="1"/>
    <col min="6" max="6" width="13" customWidth="1"/>
    <col min="7" max="7" width="12.42578125" customWidth="1"/>
    <col min="8" max="8" width="11.42578125" customWidth="1"/>
    <col min="9" max="9" width="11.85546875" customWidth="1"/>
    <col min="10" max="10" width="12.42578125" customWidth="1"/>
    <col min="13" max="13" width="11.5703125" bestFit="1" customWidth="1"/>
  </cols>
  <sheetData>
    <row r="1" spans="1:5" ht="18.75" x14ac:dyDescent="0.3">
      <c r="A1" s="15" t="s">
        <v>0</v>
      </c>
      <c r="B1" s="16"/>
      <c r="C1" s="17"/>
      <c r="D1" s="17"/>
      <c r="E1" s="17"/>
    </row>
    <row r="2" spans="1:5" x14ac:dyDescent="0.25">
      <c r="A2" s="13"/>
      <c r="B2" s="14" t="s">
        <v>8</v>
      </c>
      <c r="C2" s="23" t="s">
        <v>12</v>
      </c>
      <c r="D2" s="14"/>
      <c r="E2" s="14"/>
    </row>
    <row r="3" spans="1:5" x14ac:dyDescent="0.25">
      <c r="A3" s="12" t="s">
        <v>1</v>
      </c>
      <c r="B3" s="23" t="s">
        <v>9</v>
      </c>
      <c r="C3" s="14" t="s">
        <v>11</v>
      </c>
      <c r="D3" s="23" t="s">
        <v>3</v>
      </c>
      <c r="E3" s="10" t="s">
        <v>4</v>
      </c>
    </row>
    <row r="4" spans="1:5" x14ac:dyDescent="0.25">
      <c r="A4" s="18" t="s">
        <v>5</v>
      </c>
      <c r="B4" s="19">
        <v>20000</v>
      </c>
      <c r="C4" s="19"/>
      <c r="D4" s="19">
        <v>1200</v>
      </c>
      <c r="E4" s="8">
        <f>SUM(D4)+(B4)</f>
        <v>21200</v>
      </c>
    </row>
    <row r="5" spans="1:5" x14ac:dyDescent="0.25">
      <c r="A5" s="18" t="s">
        <v>6</v>
      </c>
      <c r="B5" s="20">
        <v>16</v>
      </c>
      <c r="C5" s="19">
        <f>SUM(50*1)</f>
        <v>50</v>
      </c>
      <c r="D5" s="22">
        <f>SUM(C5*B5)</f>
        <v>800</v>
      </c>
      <c r="E5" s="8">
        <f t="shared" ref="E5:E10" si="0">SUM(D5*6)</f>
        <v>4800</v>
      </c>
    </row>
    <row r="6" spans="1:5" x14ac:dyDescent="0.25">
      <c r="A6" s="18" t="s">
        <v>7</v>
      </c>
      <c r="B6" s="20">
        <v>16</v>
      </c>
      <c r="C6" s="19">
        <f>SUM(C5)+(2.5*50)</f>
        <v>175</v>
      </c>
      <c r="D6" s="19">
        <f>SUM(C6*B6)</f>
        <v>2800</v>
      </c>
      <c r="E6" s="8">
        <f t="shared" si="0"/>
        <v>16800</v>
      </c>
    </row>
    <row r="7" spans="1:5" x14ac:dyDescent="0.25">
      <c r="A7" s="18" t="s">
        <v>10</v>
      </c>
      <c r="B7" s="20">
        <v>16</v>
      </c>
      <c r="C7" s="19">
        <v>75</v>
      </c>
      <c r="D7" s="19">
        <f>SUM(70*16)</f>
        <v>1120</v>
      </c>
      <c r="E7" s="8">
        <f t="shared" si="0"/>
        <v>6720</v>
      </c>
    </row>
    <row r="8" spans="1:5" x14ac:dyDescent="0.25">
      <c r="A8" s="18" t="s">
        <v>13</v>
      </c>
      <c r="B8" s="20">
        <v>16</v>
      </c>
      <c r="C8" s="19">
        <v>5</v>
      </c>
      <c r="D8" s="19">
        <f>SUM(B8*C8)</f>
        <v>80</v>
      </c>
      <c r="E8" s="8">
        <f t="shared" si="0"/>
        <v>480</v>
      </c>
    </row>
    <row r="9" spans="1:5" x14ac:dyDescent="0.25">
      <c r="A9" s="18" t="s">
        <v>14</v>
      </c>
      <c r="B9" s="20">
        <v>16</v>
      </c>
      <c r="C9" s="19">
        <v>0</v>
      </c>
      <c r="D9" s="19">
        <v>200</v>
      </c>
      <c r="E9" s="8">
        <f t="shared" si="0"/>
        <v>1200</v>
      </c>
    </row>
    <row r="10" spans="1:5" x14ac:dyDescent="0.25">
      <c r="A10" s="18" t="s">
        <v>33</v>
      </c>
      <c r="B10" s="19">
        <v>0</v>
      </c>
      <c r="C10" s="19">
        <v>0</v>
      </c>
      <c r="D10" s="19">
        <v>70</v>
      </c>
      <c r="E10" s="8">
        <f t="shared" si="0"/>
        <v>420</v>
      </c>
    </row>
    <row r="11" spans="1:5" x14ac:dyDescent="0.25">
      <c r="A11" s="18"/>
      <c r="B11" s="20"/>
      <c r="C11" s="19">
        <v>0</v>
      </c>
      <c r="D11" s="19">
        <v>0</v>
      </c>
      <c r="E11" s="9">
        <v>0</v>
      </c>
    </row>
    <row r="12" spans="1:5" x14ac:dyDescent="0.25">
      <c r="A12" s="18"/>
      <c r="B12" s="20"/>
      <c r="C12" s="19">
        <v>0</v>
      </c>
      <c r="D12" s="19">
        <v>0</v>
      </c>
      <c r="E12" s="9">
        <v>0</v>
      </c>
    </row>
    <row r="13" spans="1:5" x14ac:dyDescent="0.25">
      <c r="A13" s="18"/>
      <c r="B13" s="20"/>
      <c r="C13" s="19">
        <v>0</v>
      </c>
      <c r="D13" s="19">
        <v>0</v>
      </c>
      <c r="E13" s="9">
        <v>0</v>
      </c>
    </row>
    <row r="14" spans="1:5" ht="17.25" x14ac:dyDescent="0.4">
      <c r="A14" s="18"/>
      <c r="B14" s="20"/>
      <c r="C14" s="21"/>
      <c r="D14" s="19">
        <v>0</v>
      </c>
      <c r="E14" s="10">
        <v>0</v>
      </c>
    </row>
    <row r="15" spans="1:5" x14ac:dyDescent="0.25">
      <c r="A15" s="7" t="s">
        <v>15</v>
      </c>
      <c r="B15" s="7"/>
      <c r="C15" s="11">
        <f>SUM(C4:C14)</f>
        <v>305</v>
      </c>
      <c r="D15" s="11">
        <f>SUM(D4:D14)</f>
        <v>6270</v>
      </c>
      <c r="E15" s="8">
        <f>SUM(E4:E14)</f>
        <v>51620</v>
      </c>
    </row>
    <row r="16" spans="1:5" x14ac:dyDescent="0.25">
      <c r="A16" s="1"/>
      <c r="C16" s="3"/>
      <c r="D16" s="3"/>
    </row>
    <row r="17" spans="1:6" x14ac:dyDescent="0.25">
      <c r="A17" s="1"/>
      <c r="C17" s="3"/>
      <c r="D17" s="3"/>
    </row>
    <row r="18" spans="1:6" x14ac:dyDescent="0.25">
      <c r="A18" s="1"/>
      <c r="C18" s="3"/>
      <c r="D18" s="3"/>
    </row>
    <row r="19" spans="1:6" x14ac:dyDescent="0.25">
      <c r="A19" s="1"/>
      <c r="C19" s="3"/>
      <c r="D19" s="3"/>
    </row>
    <row r="20" spans="1:6" x14ac:dyDescent="0.25">
      <c r="A20" s="1"/>
      <c r="C20" s="3"/>
      <c r="D20" s="3"/>
    </row>
    <row r="21" spans="1:6" x14ac:dyDescent="0.25">
      <c r="C21" s="3"/>
      <c r="D21" s="3"/>
    </row>
    <row r="22" spans="1:6" x14ac:dyDescent="0.25">
      <c r="D22" s="3"/>
    </row>
    <row r="23" spans="1:6" x14ac:dyDescent="0.25">
      <c r="A23" s="24" t="s">
        <v>16</v>
      </c>
      <c r="B23" s="24" t="s">
        <v>17</v>
      </c>
      <c r="C23" s="24" t="s">
        <v>18</v>
      </c>
      <c r="D23" s="25" t="s">
        <v>19</v>
      </c>
      <c r="E23" s="24" t="s">
        <v>31</v>
      </c>
      <c r="F23" s="2"/>
    </row>
    <row r="24" spans="1:6" ht="15.75" x14ac:dyDescent="0.25">
      <c r="A24" s="33" t="s">
        <v>27</v>
      </c>
      <c r="B24" s="28">
        <v>700</v>
      </c>
      <c r="C24" s="28">
        <v>700</v>
      </c>
      <c r="D24" s="28">
        <v>700</v>
      </c>
      <c r="E24" s="28">
        <f>SUM(B24:D24)</f>
        <v>2100</v>
      </c>
    </row>
    <row r="25" spans="1:6" ht="15.75" x14ac:dyDescent="0.25">
      <c r="A25" s="33" t="s">
        <v>44</v>
      </c>
      <c r="B25" s="28">
        <v>1000</v>
      </c>
      <c r="C25" s="28">
        <v>1000</v>
      </c>
      <c r="D25" s="28">
        <v>1000</v>
      </c>
      <c r="E25" s="28">
        <f>SUM(B25:D25)</f>
        <v>3000</v>
      </c>
    </row>
    <row r="26" spans="1:6" ht="15.75" x14ac:dyDescent="0.25">
      <c r="A26" s="33" t="s">
        <v>28</v>
      </c>
      <c r="B26" s="28">
        <v>100</v>
      </c>
      <c r="C26" s="28">
        <v>100</v>
      </c>
      <c r="D26" s="28">
        <v>100</v>
      </c>
      <c r="E26" s="28">
        <f t="shared" ref="E26:E28" si="1">SUM(B26:D26)</f>
        <v>300</v>
      </c>
    </row>
    <row r="27" spans="1:6" ht="15.75" x14ac:dyDescent="0.25">
      <c r="A27" s="33" t="s">
        <v>29</v>
      </c>
      <c r="B27" s="28">
        <v>100</v>
      </c>
      <c r="C27" s="28">
        <v>100</v>
      </c>
      <c r="D27" s="28">
        <v>100</v>
      </c>
      <c r="E27" s="28">
        <f t="shared" si="1"/>
        <v>300</v>
      </c>
    </row>
    <row r="28" spans="1:6" ht="15.75" x14ac:dyDescent="0.25">
      <c r="A28" s="33" t="s">
        <v>30</v>
      </c>
      <c r="B28" s="28">
        <v>300</v>
      </c>
      <c r="C28" s="28">
        <v>300</v>
      </c>
      <c r="D28" s="28">
        <v>300</v>
      </c>
      <c r="E28" s="28">
        <f t="shared" si="1"/>
        <v>900</v>
      </c>
    </row>
    <row r="29" spans="1:6" ht="15.75" x14ac:dyDescent="0.25">
      <c r="A29" s="33"/>
      <c r="B29" s="28">
        <v>0</v>
      </c>
      <c r="C29" s="28">
        <v>0</v>
      </c>
      <c r="D29" s="28">
        <v>0</v>
      </c>
      <c r="E29" s="28">
        <v>0</v>
      </c>
    </row>
    <row r="30" spans="1:6" ht="15.75" x14ac:dyDescent="0.25">
      <c r="A30" s="33"/>
      <c r="B30" s="28">
        <v>0</v>
      </c>
      <c r="C30" s="28">
        <v>0</v>
      </c>
      <c r="D30" s="28">
        <v>0</v>
      </c>
      <c r="E30" s="28">
        <v>0</v>
      </c>
    </row>
    <row r="31" spans="1:6" ht="15.75" x14ac:dyDescent="0.25">
      <c r="A31" s="33"/>
      <c r="B31" s="29">
        <v>0</v>
      </c>
      <c r="C31" s="29">
        <v>0</v>
      </c>
      <c r="D31" s="29">
        <v>0</v>
      </c>
      <c r="E31" s="29">
        <v>0</v>
      </c>
      <c r="F31" s="5"/>
    </row>
    <row r="32" spans="1:6" x14ac:dyDescent="0.25">
      <c r="A32" s="26" t="s">
        <v>31</v>
      </c>
      <c r="B32" s="30">
        <f>SUM(B24:B31)</f>
        <v>2200</v>
      </c>
      <c r="C32" s="30">
        <f>SUM(C24:C31)</f>
        <v>2200</v>
      </c>
      <c r="D32" s="30">
        <f t="shared" ref="D32:E32" si="2">SUM(D24:D31)</f>
        <v>2200</v>
      </c>
      <c r="E32" s="30">
        <f t="shared" si="2"/>
        <v>6600</v>
      </c>
      <c r="F32" s="1"/>
    </row>
    <row r="34" spans="1:13" x14ac:dyDescent="0.25">
      <c r="A34" s="24" t="s">
        <v>20</v>
      </c>
      <c r="B34" s="24" t="s">
        <v>21</v>
      </c>
      <c r="C34" s="24" t="s">
        <v>22</v>
      </c>
      <c r="D34" s="24" t="s">
        <v>23</v>
      </c>
      <c r="E34" s="24" t="s">
        <v>24</v>
      </c>
      <c r="F34" s="24" t="s">
        <v>25</v>
      </c>
      <c r="G34" s="24" t="s">
        <v>17</v>
      </c>
      <c r="H34" s="24" t="s">
        <v>26</v>
      </c>
      <c r="I34" s="24" t="s">
        <v>19</v>
      </c>
      <c r="J34" s="24" t="s">
        <v>46</v>
      </c>
      <c r="K34" s="35"/>
    </row>
    <row r="35" spans="1:13" ht="15.75" x14ac:dyDescent="0.25">
      <c r="A35" s="33" t="s">
        <v>27</v>
      </c>
      <c r="B35" s="28">
        <v>700</v>
      </c>
      <c r="C35" s="28">
        <v>700</v>
      </c>
      <c r="D35" s="28">
        <v>700</v>
      </c>
      <c r="E35" s="28">
        <v>700</v>
      </c>
      <c r="F35" s="28">
        <v>700</v>
      </c>
      <c r="G35" s="28">
        <v>700</v>
      </c>
      <c r="H35" s="28">
        <v>700</v>
      </c>
      <c r="I35" s="28">
        <v>700</v>
      </c>
      <c r="J35" s="28">
        <f>SUM(B35:I35)</f>
        <v>5600</v>
      </c>
    </row>
    <row r="36" spans="1:13" ht="15.75" x14ac:dyDescent="0.25">
      <c r="A36" s="33" t="s">
        <v>43</v>
      </c>
      <c r="B36" s="28">
        <v>1000</v>
      </c>
      <c r="C36" s="28">
        <v>1000</v>
      </c>
      <c r="D36" s="28">
        <v>250</v>
      </c>
      <c r="E36" s="28">
        <v>1000</v>
      </c>
      <c r="F36" s="28">
        <v>1000</v>
      </c>
      <c r="G36" s="28">
        <v>1000</v>
      </c>
      <c r="H36" s="28">
        <v>1000</v>
      </c>
      <c r="I36" s="28">
        <v>1000</v>
      </c>
      <c r="J36" s="28">
        <f t="shared" ref="J36:J43" si="3">SUM(B36:I36)</f>
        <v>7250</v>
      </c>
    </row>
    <row r="37" spans="1:13" ht="15.75" x14ac:dyDescent="0.25">
      <c r="A37" s="33" t="s">
        <v>28</v>
      </c>
      <c r="B37" s="28">
        <v>100</v>
      </c>
      <c r="C37" s="28">
        <v>100</v>
      </c>
      <c r="D37" s="28">
        <v>100</v>
      </c>
      <c r="E37" s="28">
        <v>100</v>
      </c>
      <c r="F37" s="28">
        <v>100</v>
      </c>
      <c r="G37" s="28">
        <v>100</v>
      </c>
      <c r="H37" s="28">
        <v>100</v>
      </c>
      <c r="I37" s="28">
        <v>100</v>
      </c>
      <c r="J37" s="28">
        <f t="shared" si="3"/>
        <v>800</v>
      </c>
    </row>
    <row r="38" spans="1:13" ht="15.75" x14ac:dyDescent="0.25">
      <c r="A38" s="33" t="s">
        <v>29</v>
      </c>
      <c r="B38" s="28">
        <v>100</v>
      </c>
      <c r="C38" s="28">
        <v>100</v>
      </c>
      <c r="D38" s="28">
        <v>100</v>
      </c>
      <c r="E38" s="28">
        <v>100</v>
      </c>
      <c r="F38" s="28">
        <v>100</v>
      </c>
      <c r="G38" s="28">
        <v>100</v>
      </c>
      <c r="H38" s="28">
        <v>100</v>
      </c>
      <c r="I38" s="28">
        <v>100</v>
      </c>
      <c r="J38" s="28">
        <f t="shared" si="3"/>
        <v>800</v>
      </c>
    </row>
    <row r="39" spans="1:13" x14ac:dyDescent="0.25">
      <c r="A39" s="27" t="s">
        <v>45</v>
      </c>
      <c r="B39" s="28">
        <v>85</v>
      </c>
      <c r="C39" s="28">
        <v>85</v>
      </c>
      <c r="D39" s="28">
        <v>85</v>
      </c>
      <c r="E39" s="28">
        <v>85</v>
      </c>
      <c r="F39" s="28">
        <v>85</v>
      </c>
      <c r="G39" s="28">
        <v>85</v>
      </c>
      <c r="H39" s="28">
        <v>85</v>
      </c>
      <c r="I39" s="28">
        <v>85</v>
      </c>
      <c r="J39" s="28">
        <f t="shared" si="3"/>
        <v>680</v>
      </c>
    </row>
    <row r="40" spans="1:13" ht="15.75" x14ac:dyDescent="0.25">
      <c r="A40" s="33"/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f t="shared" si="3"/>
        <v>0</v>
      </c>
    </row>
    <row r="41" spans="1:13" ht="15.75" x14ac:dyDescent="0.25">
      <c r="A41" s="33" t="s">
        <v>30</v>
      </c>
      <c r="B41" s="28">
        <v>300</v>
      </c>
      <c r="C41" s="28">
        <v>300</v>
      </c>
      <c r="D41" s="28">
        <v>300</v>
      </c>
      <c r="E41" s="28">
        <v>300</v>
      </c>
      <c r="F41" s="28">
        <v>300</v>
      </c>
      <c r="G41" s="28">
        <v>300</v>
      </c>
      <c r="H41" s="28">
        <v>300</v>
      </c>
      <c r="I41" s="28">
        <v>300</v>
      </c>
      <c r="J41" s="28">
        <f>SUM(B41:I41)</f>
        <v>2400</v>
      </c>
    </row>
    <row r="42" spans="1:13" ht="15.75" x14ac:dyDescent="0.25">
      <c r="A42" s="33"/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 t="shared" si="3"/>
        <v>0</v>
      </c>
      <c r="M42" s="31" t="s">
        <v>32</v>
      </c>
    </row>
    <row r="43" spans="1:13" x14ac:dyDescent="0.25">
      <c r="A43" s="26" t="s">
        <v>31</v>
      </c>
      <c r="B43" s="30">
        <f>SUM(B35:B42)</f>
        <v>2285</v>
      </c>
      <c r="C43" s="30">
        <f>SUM(C35:C42)</f>
        <v>2285</v>
      </c>
      <c r="D43" s="30">
        <f t="shared" ref="D43" si="4">SUM(D35:D42)</f>
        <v>1535</v>
      </c>
      <c r="E43" s="30">
        <f t="shared" ref="E43" si="5">SUM(E35:E42)</f>
        <v>2285</v>
      </c>
      <c r="F43" s="30">
        <f t="shared" ref="F43" si="6">SUM(F35:F42)</f>
        <v>2285</v>
      </c>
      <c r="G43" s="30">
        <f t="shared" ref="G43" si="7">SUM(G35:G42)</f>
        <v>2285</v>
      </c>
      <c r="H43" s="30">
        <f t="shared" ref="H43" si="8">SUM(H35:H42)</f>
        <v>2285</v>
      </c>
      <c r="I43" s="30">
        <f t="shared" ref="I43" si="9">SUM(I35:I42)</f>
        <v>2285</v>
      </c>
      <c r="J43" s="30">
        <f t="shared" si="3"/>
        <v>17530</v>
      </c>
      <c r="M43" s="32">
        <f>SUM(J43+E32)</f>
        <v>24130</v>
      </c>
    </row>
    <row r="47" spans="1:13" ht="18.75" x14ac:dyDescent="0.3">
      <c r="A47" s="34" t="s">
        <v>34</v>
      </c>
      <c r="B47" s="34"/>
    </row>
    <row r="48" spans="1:13" x14ac:dyDescent="0.25">
      <c r="A48" s="5" t="s">
        <v>1</v>
      </c>
      <c r="B48" s="5" t="s">
        <v>2</v>
      </c>
      <c r="C48" t="s">
        <v>38</v>
      </c>
    </row>
    <row r="49" spans="1:4" x14ac:dyDescent="0.25">
      <c r="A49" t="s">
        <v>35</v>
      </c>
      <c r="B49" s="3">
        <v>1617</v>
      </c>
      <c r="C49" s="3">
        <v>1410</v>
      </c>
      <c r="D49" t="s">
        <v>39</v>
      </c>
    </row>
    <row r="50" spans="1:4" x14ac:dyDescent="0.25">
      <c r="A50" t="s">
        <v>36</v>
      </c>
      <c r="B50" s="3">
        <v>150</v>
      </c>
      <c r="C50" s="3">
        <v>2000</v>
      </c>
      <c r="D50" t="s">
        <v>40</v>
      </c>
    </row>
    <row r="51" spans="1:4" x14ac:dyDescent="0.25">
      <c r="A51" t="s">
        <v>37</v>
      </c>
      <c r="B51" s="3">
        <v>150</v>
      </c>
      <c r="C51" s="3"/>
      <c r="D51" t="s">
        <v>42</v>
      </c>
    </row>
    <row r="52" spans="1:4" x14ac:dyDescent="0.25">
      <c r="B52" s="3">
        <v>0</v>
      </c>
      <c r="C52" s="3"/>
    </row>
    <row r="53" spans="1:4" x14ac:dyDescent="0.25">
      <c r="B53" s="3">
        <v>0</v>
      </c>
      <c r="C53" s="3"/>
    </row>
    <row r="54" spans="1:4" x14ac:dyDescent="0.25">
      <c r="B54" s="3">
        <v>0</v>
      </c>
      <c r="C54" s="3"/>
    </row>
    <row r="55" spans="1:4" x14ac:dyDescent="0.25">
      <c r="B55" s="3">
        <v>0</v>
      </c>
      <c r="C55" s="3"/>
    </row>
    <row r="56" spans="1:4" ht="17.25" x14ac:dyDescent="0.4">
      <c r="B56" s="4">
        <f>SUM(B49:B55)</f>
        <v>1917</v>
      </c>
      <c r="C56" s="3">
        <f>SUM(C49:C55)</f>
        <v>3410</v>
      </c>
      <c r="D56" s="2" t="s">
        <v>41</v>
      </c>
    </row>
    <row r="57" spans="1:4" x14ac:dyDescent="0.25">
      <c r="D57" s="6">
        <f>SUM(C56-B56-B43)</f>
        <v>-792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JoeMan</dc:creator>
  <cp:lastModifiedBy>Maria Greenleaf</cp:lastModifiedBy>
  <dcterms:created xsi:type="dcterms:W3CDTF">2018-05-12T21:29:23Z</dcterms:created>
  <dcterms:modified xsi:type="dcterms:W3CDTF">2020-06-19T02:06:29Z</dcterms:modified>
</cp:coreProperties>
</file>